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Pulpit\"/>
    </mc:Choice>
  </mc:AlternateContent>
  <xr:revisionPtr revIDLastSave="0" documentId="8_{11039450-5B3B-4343-B1A1-94B59045D8E5}" xr6:coauthVersionLast="47" xr6:coauthVersionMax="47" xr10:uidLastSave="{00000000-0000-0000-0000-000000000000}"/>
  <bookViews>
    <workbookView xWindow="390" yWindow="390" windowWidth="24600" windowHeight="1329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Excel_BuiltIn_Print_Area_1_1">Arkusz1!$A$1:$J$29</definedName>
    <definedName name="_xlnm.Print_Area" localSheetId="0">Arkusz1!$A$1:$J$26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E5" i="1"/>
  <c r="E6" i="1"/>
  <c r="E7" i="1"/>
  <c r="E8" i="1"/>
  <c r="E9" i="1"/>
  <c r="E10" i="1"/>
  <c r="E11" i="1"/>
  <c r="E12" i="1"/>
  <c r="E13" i="1"/>
  <c r="E18" i="1"/>
  <c r="C32" i="1"/>
  <c r="I6" i="1" l="1"/>
  <c r="I9" i="1"/>
  <c r="I12" i="1"/>
  <c r="I13" i="1"/>
  <c r="I20" i="1"/>
  <c r="I18" i="1"/>
  <c r="I7" i="1"/>
  <c r="I14" i="1"/>
  <c r="I11" i="1"/>
  <c r="I5" i="1"/>
  <c r="I10" i="1"/>
  <c r="I8" i="1"/>
  <c r="I15" i="1"/>
</calcChain>
</file>

<file path=xl/sharedStrings.xml><?xml version="1.0" encoding="utf-8"?>
<sst xmlns="http://schemas.openxmlformats.org/spreadsheetml/2006/main" count="143" uniqueCount="74">
  <si>
    <t>Nazwa</t>
  </si>
  <si>
    <t>Uwagi</t>
  </si>
  <si>
    <t>powierzchnia użytkowa</t>
  </si>
  <si>
    <t>cena obsługi miesięcznej</t>
  </si>
  <si>
    <t>Książka obiektu</t>
  </si>
  <si>
    <t>Przegląd</t>
  </si>
  <si>
    <t>Dokumentacja</t>
  </si>
  <si>
    <t>Uśredniony koszt przeglądu brutto wyliczony na podstawie ceny za 1m2</t>
  </si>
  <si>
    <t>Instalacje w obiekcie</t>
  </si>
  <si>
    <t>Budynek biurowy - Olkusz; ul. Sławkowska Barak "C" (Kominiarze)</t>
  </si>
  <si>
    <t>Pawilon typu "Rybnik"</t>
  </si>
  <si>
    <t>brak</t>
  </si>
  <si>
    <t xml:space="preserve">Elektryczna , wentylacyjna, wodno-kanalizacyjna, odgromowa, </t>
  </si>
  <si>
    <t xml:space="preserve">Budynek Garaże - ul. Floriańska 5 </t>
  </si>
  <si>
    <t>Cztery boksy garażowe, bramy stalowe 4 sztuki, instalacja elektryczna, Powierzchnia ogólna105 m2</t>
  </si>
  <si>
    <t>jest</t>
  </si>
  <si>
    <t xml:space="preserve">Budynek Muzeum Pożarnictwa - ul. Floriańska 5 </t>
  </si>
  <si>
    <t>Budynek jednokondygnacyjny, ściany z cegły, dach drewniany kryty blachą; Instalacja: Wodno-Kanalizacyjna, CO, Gaz; Powierzchnia zabudowy=400 m2, Kubatura=1280 m3</t>
  </si>
  <si>
    <t>Elektryczna , wentylacyjna, wodno-kanalizacyjna, odgromowa, gazowa</t>
  </si>
  <si>
    <t>Muzeum Pożarnictwa ul. Floriańska 8 (Budynek Strażnicy OSP Olkusz ul. Floriańska)</t>
  </si>
  <si>
    <t>Budynek murowany o zwartej bryle, parterowy, podpiwniczony, Powierzchnia zabudowy 103,55 m², Powierzchnia całkowita 141,64 m², Kubatura 875,76 m³. 
Rok budowy około 1920. Zlokalizowany na działce nr1696 położonej w Olkuszu przy ul. Floriańskiej. Po rozbudowie wzrost powierzchni użytkowej o 243,93 m2, powierzchnia zabudowy wzrosła o 157,00m2, kubatury o 1046m3. Powierzchnia całkowita po remoncie 385,57m2, pow. całkowita zabudowy 260,55m, kubatura 1921,76m3</t>
  </si>
  <si>
    <t>częściowa</t>
  </si>
  <si>
    <t>Elektryczna , wentylacyjna, wodno-kanalizacyjna, odgromowa, gazowa centralnego ogrzewania</t>
  </si>
  <si>
    <t xml:space="preserve">Budynek Garażowy OSP Zimnodół (budynek dawnej zlewni mleka) </t>
  </si>
  <si>
    <t>Powierzchnia użytkowa 103,3 m², fundamenty - żelbetowe, ściany fundamentowe z bloczków betonowych; słupy, belki, wieńce betonowe, ściany zewnętrzne z bloczków ceramicznych; ściany działowe z cegły kratówki, tynki cementowo - wapienne, posadzki betonowe; więźba dachowa drewniana, jętkowa, krycie blachą trapezową, ocieplenie wełna mineralną; stolarka okienna z PCV; drzwi drewniane.  OT7/011</t>
  </si>
  <si>
    <t>Budynek hydroforni w Zimnodole (obecnie garaż)</t>
  </si>
  <si>
    <t>budynek murowany, stropodach kryty papą powierzchni 6x3=18; Kubatura - 63 m3</t>
  </si>
  <si>
    <t>Budynek OSP Gorenice</t>
  </si>
  <si>
    <t xml:space="preserve">Murowany dwukondygnacyjny, niepodpiwniczony, dach stromy czterospadowy; Instalacje: Elektryczna, Gazowa, Wodna; Powierzchnia zabudowy=225,26 m2, Powierzchnia ogólna=379,56m2, Kubatura=2207,55 </t>
  </si>
  <si>
    <t xml:space="preserve">Budynek Remizy Strażackiej OSP w Żuradzie </t>
  </si>
  <si>
    <t>Budynek III Kondygnacyjny, fundamenty z żelbetu, ściany z cegły, dach kryty eternitem; Instalacje: Elektryczna, Wodno-Kanalizacyjna, CO, Gaz; Stolarka z PCV; Powierzchnia zabudowy=287,14 m2;  Powierzchnia użytkowa=504,45 m2, Kubatura=2106,27 m3</t>
  </si>
  <si>
    <t>Elektryczna , wentylacyjna, wodno-kanalizacyjna, odgromowa, gazowa, CO</t>
  </si>
  <si>
    <t xml:space="preserve">Budynek Remizy Strażackiej OSP w Zawadzie </t>
  </si>
  <si>
    <t>Dwukondygnacyjny, Fundamenty z żelbetu, ściany z cegły, dach drewniany kryty blachą; Instalacje: Elektryczne, Wodno-Kanalizacyjna, CO, Gaz; Powierzchnia zabudowy=266,54 m2, Powierzchnia ogólna=428,90 m2, Powierzchnia użytkowa=372,00 m2, Kubatura=2235,20 m3</t>
  </si>
  <si>
    <t>Elektryczna , wentylacyjna, wodno-kanalizacyjna, odgromowa, gazowa, CO elektryczne</t>
  </si>
  <si>
    <t xml:space="preserve">Remiza Strażacka w Kosmolowie (działka nr 951 obręb Kosmolów) </t>
  </si>
  <si>
    <t xml:space="preserve">Budynek w zabudowie wolnostojącej, częściowo podpiwniczony, II kondygnacyjny, dach drewniany, kopertowy, kryty eternitem. Fundamenty wykonane z żelbetu, ściany z cegły i bloczków 45cm. Stropy betonowe. Tynki cementowo – wapienne, malowane. Okna drewniane na parterze okratowane. Okna na piętrze wymienione na PCV. Drzwi i wrota drewniane. Budynek od zewnątrz otynkowany „baranek”. Obiekt wyposażony w instalacje: wodociągową, elektryczną, kanalizacyjną, centralnego ogrzewania (z własnym lokalnym piecem z zamkniętą komorą spalania , instalacja z rur miedzianych , grzejniki płytowe z zaworami termostatycznymi, instalacja z programatorem dobowym , wyposażonym w czujniki temperatury wewnętrznej i zewnętrznej – wykonana w roku 2012).  Powierzchnia zabudowy 178,36m2, powierzchnia użytkowa 275,07m2, kubatura 1252m3. Rok budowy około 1970.     </t>
  </si>
  <si>
    <t>Elektryczna, wod -kan, co. Gaz,</t>
  </si>
  <si>
    <t xml:space="preserve">Remiza Strażacka w Braciejówka (działka nr 871 obręb Braciejówka) </t>
  </si>
  <si>
    <t xml:space="preserve">Budynek wolnostojący, II kondygnacyjny, dach drewniany, kryty blachą falistą. Rok budowy 1958. Budynek murowany z żużla strop betonowy oraz tregry nad I piętrem. </t>
  </si>
  <si>
    <t>instalację wodociągową, elektryczną, kanalizacyjną, gazową</t>
  </si>
  <si>
    <t>Budynek szatni sportowej w Zedermanie</t>
  </si>
  <si>
    <t>Budynek jednokondygnacyjny, wyposażony w instalację elektryczną, wodno - kanalizacyjną, ściany z bloczków z betonu komórkowego, posadzki betonowej strop monolityczny żelbetowy, dach dwuspadowy drewniany kryty blachą dachówko podobną, tynki cementowo wapienne.</t>
  </si>
  <si>
    <t xml:space="preserve"> instalacja elektryczna, wodno – kanalizacyjna, wentylacyjna</t>
  </si>
  <si>
    <t>Budynek byłej szkoły w Podlesiu Rabsztyńskim (działka nr 178/1)</t>
  </si>
  <si>
    <t>Elektryczna , wentylacyjna, wodno-kanalizacyjna, odgromowa, gazowa, centralne ogrzewanie</t>
  </si>
  <si>
    <t>Elektryczna , wentylacyjna, wodno-kanalizacyjna</t>
  </si>
  <si>
    <t>Fundamenty betonowe, ściany murowane tradycyjnie, dach dwuspadowy o konstrukcji drewnianej pokryty blacha dachówkową. Brama segmentowa odsuwana do góry. Wykonano instalacje elektryczną oraz odprowadzenie wód deszczowych z dachu do studzienki chłonnej. Przy budynku wykonano plac manewrowy z kostki betonowej.</t>
  </si>
  <si>
    <t>Garaż OSP Kosmolów</t>
  </si>
  <si>
    <t>elektryczna</t>
  </si>
  <si>
    <t>Budynek Gospodarczy ul. Składowa 8</t>
  </si>
  <si>
    <t>Budynek Gospodarczy ul. Składowa 7</t>
  </si>
  <si>
    <t>Budynek Gospodarczy ul. Składowa 8, powierzchnia zabudowy 54m2, kubatura 184m3. Rok budowy 1923</t>
  </si>
  <si>
    <t xml:space="preserve">Budynek gospodarczy powierzchnia zabudowy 107,5m2, kubatura 334m3. Rok budowy 1962. </t>
  </si>
  <si>
    <t>Elektryczna</t>
  </si>
  <si>
    <t>Budynek  Hufca Związku Harcerstwa Polskiego, ul. Króla Kazimierza Wielkiego 43a</t>
  </si>
  <si>
    <t xml:space="preserve">Budynek w zabudowie wolnostojącej, niepodpiwniczony, I kondygnacyjny. Powierzchnia ogólna 119,90m2 Powierzchnia Uzyrtkowa119,90m2 Powierzchnia zabudowy: 147,30 m2 , Kubatura 522m3   . Fundamenty Ławy żelbetowe, ściany z cegły, stropodach żelbetowy kryty papą, stolarka okienna PCV lub drewniana. Tyki wewnętrzne malowane, instalacja elektryczna, instalacja wodna i kanalizacyjna . Rok budowy lata 50 –te XX wieku. </t>
  </si>
  <si>
    <t>instalacja elektryczna, instalacja wodna i kanalizacyjna</t>
  </si>
  <si>
    <t xml:space="preserve">Budynek Dawnego sklepu w Podlesiu </t>
  </si>
  <si>
    <t>Powierzchnia użytkowa 154,80m², kubatura 627m³, powierzchnia zabudowy 182,88m².</t>
  </si>
  <si>
    <t>Powierzchnia zabudowy 150m²,</t>
  </si>
  <si>
    <t>Toaleta publiczna zlokalizowana przy ul. Floriańskiej w Olkuszu.</t>
  </si>
  <si>
    <t xml:space="preserve">Parametry techniczne: kubatura – 74,12 m3; pow. Użytkowa 27,61 m2; wys. x dł. x szer. 4,6 x 8,3 x 3,9m. 
Obiekt wolnostojący, 1-kondygnacyjny,o konstrukcji stalowej, prefabrykowany w kształcie prostokąta. Dach wielospadowy, przykryty dachówką, ściany zewnętrzne z płyt warstwowych obłożonych tynkiem i kamieniem naturalnym, wewnętrzne ścianki o szkielecie stalowym z obudową ze zmywalnej płyty HPL. Podłoga betonowa z instalacją grzewczą i izolacją, </t>
  </si>
  <si>
    <t>instalacja elektryczna, instalacja wodna i kanalizacyjna, wentylacyjna</t>
  </si>
  <si>
    <t>Załącznik nr 1</t>
  </si>
  <si>
    <t xml:space="preserve">Budynek Urzędu Miasta i Gminy w Olkuszu, Rynek 1, </t>
  </si>
  <si>
    <t xml:space="preserve">Budynek, II kondygnacyjny, częściowo podpiwniczony, z poddaszem użytkowym, strop żelbetowy oraz kleina, dach konstrukcji drewnianej kryty blachą, </t>
  </si>
  <si>
    <t xml:space="preserve">Obiekt podziemny, techniczny: maszynownia fontanny i wentylatorni obiektu zabezpieczającego </t>
  </si>
  <si>
    <t>Budynek maszynowni fontanny i wentylatorni powstały w wyniku adaptacji budynku podziemnego płycie rynku. Wymiary 7,80 x 13,91m, poziom posadzki -3,10m, h (czerpni) = 2,55m, h wyrzutni = 0,7m.</t>
  </si>
  <si>
    <t>Budynek dawnej Szkoły w Troksie</t>
  </si>
  <si>
    <t xml:space="preserve">Powierzchnia użytkowa 352,30m2, Kubatura 2 072,80m3, Budynek 2 kondygnacyjny, podpiwniczony, lata budowy 1959 - 1961. </t>
  </si>
  <si>
    <t>Przegląd roczny</t>
  </si>
  <si>
    <t>Elektryczna, odgromowa, wentylacyjna</t>
  </si>
  <si>
    <t>Wykaz Budynków podlegających przeglądowi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</si>
</sst>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"/>
  </numFmts>
  <fonts count="7" x14ac:knownFonts="1"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4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8" xfId="0" applyBorder="1"/>
    <xf numFmtId="0" fontId="3" fillId="0" borderId="9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4" fontId="0" fillId="0" borderId="9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view="pageBreakPreview" zoomScaleSheetLayoutView="100" workbookViewId="0">
      <selection activeCell="A2" sqref="A2:J2"/>
    </sheetView>
  </sheetViews>
  <sheetFormatPr defaultRowHeight="12.75" x14ac:dyDescent="0.2"/>
  <cols>
    <col min="1" max="1" width="4.7109375" customWidth="1"/>
    <col min="2" max="2" width="34.140625" style="1" customWidth="1"/>
    <col min="3" max="3" width="52.7109375" style="1" customWidth="1"/>
    <col min="4" max="4" width="14" style="2" customWidth="1"/>
    <col min="5" max="5" width="0" style="2" hidden="1" customWidth="1"/>
    <col min="6" max="6" width="10.5703125" style="3" customWidth="1"/>
    <col min="8" max="8" width="14.85546875" customWidth="1"/>
    <col min="9" max="9" width="0" hidden="1" customWidth="1"/>
    <col min="10" max="10" width="27.28515625" style="16" customWidth="1"/>
  </cols>
  <sheetData>
    <row r="1" spans="1:10" ht="15.75" x14ac:dyDescent="0.2">
      <c r="G1" s="4"/>
      <c r="H1" s="4"/>
      <c r="I1" s="4"/>
      <c r="J1" s="15" t="s">
        <v>64</v>
      </c>
    </row>
    <row r="2" spans="1:10" ht="29.85" customHeight="1" x14ac:dyDescent="0.2">
      <c r="A2" s="38" t="s">
        <v>73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29.85" customHeight="1" thickBot="1" x14ac:dyDescent="0.25">
      <c r="A3" s="39" t="s">
        <v>71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24.75" customHeight="1" thickBot="1" x14ac:dyDescent="0.25">
      <c r="A4" s="28"/>
      <c r="B4" s="29" t="s">
        <v>0</v>
      </c>
      <c r="C4" s="29" t="s">
        <v>1</v>
      </c>
      <c r="D4" s="30" t="s">
        <v>2</v>
      </c>
      <c r="E4" s="30" t="s">
        <v>3</v>
      </c>
      <c r="F4" s="29" t="s">
        <v>4</v>
      </c>
      <c r="G4" s="29" t="s">
        <v>5</v>
      </c>
      <c r="H4" s="29" t="s">
        <v>6</v>
      </c>
      <c r="I4" s="29" t="s">
        <v>7</v>
      </c>
      <c r="J4" s="31" t="s">
        <v>8</v>
      </c>
    </row>
    <row r="5" spans="1:10" ht="36" x14ac:dyDescent="0.2">
      <c r="A5" s="22">
        <v>1</v>
      </c>
      <c r="B5" s="23" t="s">
        <v>9</v>
      </c>
      <c r="C5" s="24" t="s">
        <v>10</v>
      </c>
      <c r="D5" s="25">
        <v>90</v>
      </c>
      <c r="E5" s="25">
        <f t="shared" ref="E5:E13" si="0">D5*1.5</f>
        <v>135</v>
      </c>
      <c r="F5" s="26" t="s">
        <v>15</v>
      </c>
      <c r="G5" s="26" t="s">
        <v>15</v>
      </c>
      <c r="H5" s="26" t="s">
        <v>11</v>
      </c>
      <c r="I5" s="26">
        <f t="shared" ref="I5:I15" si="1">D5*$C$32</f>
        <v>0</v>
      </c>
      <c r="J5" s="27" t="s">
        <v>12</v>
      </c>
    </row>
    <row r="6" spans="1:10" ht="24" x14ac:dyDescent="0.2">
      <c r="A6" s="12">
        <v>2</v>
      </c>
      <c r="B6" s="5" t="s">
        <v>13</v>
      </c>
      <c r="C6" s="17" t="s">
        <v>14</v>
      </c>
      <c r="D6" s="13">
        <v>105</v>
      </c>
      <c r="E6" s="13">
        <f t="shared" si="0"/>
        <v>157.5</v>
      </c>
      <c r="F6" s="6" t="s">
        <v>15</v>
      </c>
      <c r="G6" s="6" t="s">
        <v>15</v>
      </c>
      <c r="H6" s="6" t="s">
        <v>11</v>
      </c>
      <c r="I6" s="6">
        <f t="shared" si="1"/>
        <v>0</v>
      </c>
      <c r="J6" s="21" t="s">
        <v>72</v>
      </c>
    </row>
    <row r="7" spans="1:10" ht="36" x14ac:dyDescent="0.2">
      <c r="A7" s="12">
        <v>3</v>
      </c>
      <c r="B7" s="5" t="s">
        <v>16</v>
      </c>
      <c r="C7" s="17" t="s">
        <v>17</v>
      </c>
      <c r="D7" s="13">
        <v>400</v>
      </c>
      <c r="E7" s="13">
        <f t="shared" si="0"/>
        <v>600</v>
      </c>
      <c r="F7" s="6" t="s">
        <v>15</v>
      </c>
      <c r="G7" s="6" t="s">
        <v>15</v>
      </c>
      <c r="H7" s="6" t="s">
        <v>11</v>
      </c>
      <c r="I7" s="6">
        <f t="shared" si="1"/>
        <v>0</v>
      </c>
      <c r="J7" s="21" t="s">
        <v>18</v>
      </c>
    </row>
    <row r="8" spans="1:10" ht="108" x14ac:dyDescent="0.2">
      <c r="A8" s="12">
        <v>4</v>
      </c>
      <c r="B8" s="5" t="s">
        <v>19</v>
      </c>
      <c r="C8" s="17" t="s">
        <v>20</v>
      </c>
      <c r="D8" s="13">
        <v>385.57</v>
      </c>
      <c r="E8" s="13">
        <f t="shared" si="0"/>
        <v>578.35500000000002</v>
      </c>
      <c r="F8" s="6" t="s">
        <v>15</v>
      </c>
      <c r="G8" s="6" t="s">
        <v>15</v>
      </c>
      <c r="H8" s="6" t="s">
        <v>21</v>
      </c>
      <c r="I8" s="6">
        <f t="shared" si="1"/>
        <v>0</v>
      </c>
      <c r="J8" s="21" t="s">
        <v>22</v>
      </c>
    </row>
    <row r="9" spans="1:10" ht="84" x14ac:dyDescent="0.2">
      <c r="A9" s="12">
        <v>5</v>
      </c>
      <c r="B9" s="5" t="s">
        <v>23</v>
      </c>
      <c r="C9" s="17" t="s">
        <v>24</v>
      </c>
      <c r="D9" s="13">
        <v>103.3</v>
      </c>
      <c r="E9" s="13">
        <f t="shared" si="0"/>
        <v>154.94999999999999</v>
      </c>
      <c r="F9" s="6" t="s">
        <v>15</v>
      </c>
      <c r="G9" s="6" t="s">
        <v>15</v>
      </c>
      <c r="H9" s="6" t="s">
        <v>15</v>
      </c>
      <c r="I9" s="6">
        <f t="shared" si="1"/>
        <v>0</v>
      </c>
      <c r="J9" s="21" t="s">
        <v>12</v>
      </c>
    </row>
    <row r="10" spans="1:10" ht="25.5" x14ac:dyDescent="0.2">
      <c r="A10" s="12">
        <v>6</v>
      </c>
      <c r="B10" s="5" t="s">
        <v>25</v>
      </c>
      <c r="C10" s="17" t="s">
        <v>26</v>
      </c>
      <c r="D10" s="13">
        <v>63</v>
      </c>
      <c r="E10" s="13">
        <f t="shared" si="0"/>
        <v>94.5</v>
      </c>
      <c r="F10" s="6" t="s">
        <v>15</v>
      </c>
      <c r="G10" s="6" t="s">
        <v>15</v>
      </c>
      <c r="H10" s="6" t="s">
        <v>11</v>
      </c>
      <c r="I10" s="6">
        <f t="shared" si="1"/>
        <v>0</v>
      </c>
      <c r="J10" s="21"/>
    </row>
    <row r="11" spans="1:10" ht="48" x14ac:dyDescent="0.2">
      <c r="A11" s="12">
        <v>7</v>
      </c>
      <c r="B11" s="5" t="s">
        <v>27</v>
      </c>
      <c r="C11" s="17" t="s">
        <v>28</v>
      </c>
      <c r="D11" s="13">
        <v>379.56</v>
      </c>
      <c r="E11" s="13">
        <f t="shared" si="0"/>
        <v>569.34</v>
      </c>
      <c r="F11" s="6" t="s">
        <v>15</v>
      </c>
      <c r="G11" s="6" t="s">
        <v>15</v>
      </c>
      <c r="H11" s="6" t="s">
        <v>11</v>
      </c>
      <c r="I11" s="6">
        <f t="shared" si="1"/>
        <v>0</v>
      </c>
      <c r="J11" s="21" t="s">
        <v>18</v>
      </c>
    </row>
    <row r="12" spans="1:10" ht="60" x14ac:dyDescent="0.2">
      <c r="A12" s="12">
        <v>8</v>
      </c>
      <c r="B12" s="5" t="s">
        <v>29</v>
      </c>
      <c r="C12" s="17" t="s">
        <v>30</v>
      </c>
      <c r="D12" s="13">
        <v>504.45</v>
      </c>
      <c r="E12" s="13">
        <f t="shared" si="0"/>
        <v>756.67499999999995</v>
      </c>
      <c r="F12" s="6" t="s">
        <v>15</v>
      </c>
      <c r="G12" s="6" t="s">
        <v>15</v>
      </c>
      <c r="H12" s="6" t="s">
        <v>11</v>
      </c>
      <c r="I12" s="6">
        <f t="shared" si="1"/>
        <v>0</v>
      </c>
      <c r="J12" s="21" t="s">
        <v>31</v>
      </c>
    </row>
    <row r="13" spans="1:10" ht="60" x14ac:dyDescent="0.2">
      <c r="A13" s="12">
        <v>9</v>
      </c>
      <c r="B13" s="5" t="s">
        <v>32</v>
      </c>
      <c r="C13" s="17" t="s">
        <v>33</v>
      </c>
      <c r="D13" s="13">
        <v>372</v>
      </c>
      <c r="E13" s="13">
        <f t="shared" si="0"/>
        <v>558</v>
      </c>
      <c r="F13" s="6" t="s">
        <v>15</v>
      </c>
      <c r="G13" s="6" t="s">
        <v>15</v>
      </c>
      <c r="H13" s="6" t="s">
        <v>11</v>
      </c>
      <c r="I13" s="6">
        <f t="shared" si="1"/>
        <v>0</v>
      </c>
      <c r="J13" s="21" t="s">
        <v>34</v>
      </c>
    </row>
    <row r="14" spans="1:10" ht="180" x14ac:dyDescent="0.2">
      <c r="A14" s="12">
        <v>10</v>
      </c>
      <c r="B14" s="5" t="s">
        <v>35</v>
      </c>
      <c r="C14" s="17" t="s">
        <v>36</v>
      </c>
      <c r="D14" s="13">
        <v>275.07</v>
      </c>
      <c r="E14" s="13"/>
      <c r="F14" s="6" t="s">
        <v>15</v>
      </c>
      <c r="G14" s="6" t="s">
        <v>15</v>
      </c>
      <c r="H14" s="6" t="s">
        <v>21</v>
      </c>
      <c r="I14" s="6">
        <f t="shared" si="1"/>
        <v>0</v>
      </c>
      <c r="J14" s="21" t="s">
        <v>37</v>
      </c>
    </row>
    <row r="15" spans="1:10" ht="72" x14ac:dyDescent="0.2">
      <c r="A15" s="12">
        <v>11</v>
      </c>
      <c r="B15" s="5" t="s">
        <v>48</v>
      </c>
      <c r="C15" s="17" t="s">
        <v>47</v>
      </c>
      <c r="D15" s="13">
        <v>59.64</v>
      </c>
      <c r="E15" s="13"/>
      <c r="F15" s="6" t="s">
        <v>15</v>
      </c>
      <c r="G15" s="6" t="s">
        <v>15</v>
      </c>
      <c r="H15" s="6" t="s">
        <v>15</v>
      </c>
      <c r="I15" s="6">
        <f t="shared" si="1"/>
        <v>0</v>
      </c>
      <c r="J15" s="21" t="s">
        <v>49</v>
      </c>
    </row>
    <row r="16" spans="1:10" ht="36" x14ac:dyDescent="0.2">
      <c r="A16" s="12">
        <v>12</v>
      </c>
      <c r="B16" s="7" t="s">
        <v>38</v>
      </c>
      <c r="C16" s="18" t="s">
        <v>39</v>
      </c>
      <c r="D16" s="8">
        <v>512.5</v>
      </c>
      <c r="E16" s="13"/>
      <c r="F16" s="6" t="s">
        <v>15</v>
      </c>
      <c r="G16" s="6" t="s">
        <v>15</v>
      </c>
      <c r="H16" s="6" t="s">
        <v>21</v>
      </c>
      <c r="I16" s="6"/>
      <c r="J16" s="21" t="s">
        <v>40</v>
      </c>
    </row>
    <row r="17" spans="1:10" ht="60" x14ac:dyDescent="0.2">
      <c r="A17" s="12">
        <v>13</v>
      </c>
      <c r="B17" s="5" t="s">
        <v>41</v>
      </c>
      <c r="C17" s="19" t="s">
        <v>42</v>
      </c>
      <c r="D17" s="8">
        <v>60.59</v>
      </c>
      <c r="E17" s="13"/>
      <c r="F17" s="6" t="s">
        <v>15</v>
      </c>
      <c r="G17" s="6" t="s">
        <v>15</v>
      </c>
      <c r="H17" s="6" t="s">
        <v>15</v>
      </c>
      <c r="I17" s="6"/>
      <c r="J17" s="21" t="s">
        <v>43</v>
      </c>
    </row>
    <row r="18" spans="1:10" ht="48" x14ac:dyDescent="0.2">
      <c r="A18" s="12">
        <v>14</v>
      </c>
      <c r="B18" s="5" t="s">
        <v>44</v>
      </c>
      <c r="C18" s="17" t="s">
        <v>59</v>
      </c>
      <c r="D18" s="13">
        <v>154.80000000000001</v>
      </c>
      <c r="E18" s="13">
        <f>D18*1.5</f>
        <v>232.20000000000002</v>
      </c>
      <c r="F18" s="6" t="s">
        <v>15</v>
      </c>
      <c r="G18" s="6" t="s">
        <v>15</v>
      </c>
      <c r="H18" s="6" t="s">
        <v>11</v>
      </c>
      <c r="I18" s="6">
        <f>D18*$C$32</f>
        <v>0</v>
      </c>
      <c r="J18" s="21" t="s">
        <v>45</v>
      </c>
    </row>
    <row r="19" spans="1:10" ht="24" x14ac:dyDescent="0.2">
      <c r="A19" s="12">
        <v>15</v>
      </c>
      <c r="B19" s="5" t="s">
        <v>58</v>
      </c>
      <c r="C19" s="17" t="s">
        <v>60</v>
      </c>
      <c r="D19" s="13">
        <v>160</v>
      </c>
      <c r="E19" s="13"/>
      <c r="F19" s="6" t="s">
        <v>15</v>
      </c>
      <c r="G19" s="6" t="s">
        <v>15</v>
      </c>
      <c r="H19" s="6" t="s">
        <v>11</v>
      </c>
      <c r="I19" s="6"/>
      <c r="J19" s="21" t="s">
        <v>46</v>
      </c>
    </row>
    <row r="20" spans="1:10" ht="48" x14ac:dyDescent="0.2">
      <c r="A20" s="12">
        <v>16</v>
      </c>
      <c r="B20" s="5" t="s">
        <v>67</v>
      </c>
      <c r="C20" s="17" t="s">
        <v>68</v>
      </c>
      <c r="D20" s="13">
        <v>108</v>
      </c>
      <c r="E20" s="13">
        <f>D20*1.5</f>
        <v>162</v>
      </c>
      <c r="F20" s="6" t="s">
        <v>15</v>
      </c>
      <c r="G20" s="6" t="s">
        <v>15</v>
      </c>
      <c r="H20" s="6" t="s">
        <v>21</v>
      </c>
      <c r="I20" s="6">
        <f>D20*$C$32</f>
        <v>0</v>
      </c>
      <c r="J20" s="21" t="s">
        <v>12</v>
      </c>
    </row>
    <row r="21" spans="1:10" ht="24" x14ac:dyDescent="0.2">
      <c r="A21" s="12">
        <v>17</v>
      </c>
      <c r="B21" s="5" t="s">
        <v>50</v>
      </c>
      <c r="C21" s="17" t="s">
        <v>52</v>
      </c>
      <c r="D21" s="13">
        <v>54</v>
      </c>
      <c r="E21" s="13"/>
      <c r="F21" s="6" t="s">
        <v>15</v>
      </c>
      <c r="G21" s="6" t="s">
        <v>15</v>
      </c>
      <c r="H21" s="6" t="s">
        <v>11</v>
      </c>
      <c r="I21" s="6"/>
      <c r="J21" s="21" t="s">
        <v>54</v>
      </c>
    </row>
    <row r="22" spans="1:10" ht="24" x14ac:dyDescent="0.2">
      <c r="A22" s="12">
        <v>18</v>
      </c>
      <c r="B22" s="5" t="s">
        <v>51</v>
      </c>
      <c r="C22" s="17" t="s">
        <v>53</v>
      </c>
      <c r="D22" s="13">
        <v>105</v>
      </c>
      <c r="E22" s="13"/>
      <c r="F22" s="6" t="s">
        <v>15</v>
      </c>
      <c r="G22" s="6" t="s">
        <v>15</v>
      </c>
      <c r="H22" s="6" t="s">
        <v>11</v>
      </c>
      <c r="I22" s="6"/>
      <c r="J22" s="21" t="s">
        <v>54</v>
      </c>
    </row>
    <row r="23" spans="1:10" ht="96" x14ac:dyDescent="0.2">
      <c r="A23" s="12">
        <v>19</v>
      </c>
      <c r="B23" s="14" t="s">
        <v>55</v>
      </c>
      <c r="C23" s="20" t="s">
        <v>56</v>
      </c>
      <c r="D23" s="13">
        <v>119.9</v>
      </c>
      <c r="E23" s="13"/>
      <c r="F23" s="6" t="s">
        <v>15</v>
      </c>
      <c r="G23" s="6" t="s">
        <v>15</v>
      </c>
      <c r="H23" s="6" t="s">
        <v>15</v>
      </c>
      <c r="I23" s="6"/>
      <c r="J23" s="21" t="s">
        <v>57</v>
      </c>
    </row>
    <row r="24" spans="1:10" ht="96" x14ac:dyDescent="0.2">
      <c r="A24" s="12">
        <v>20</v>
      </c>
      <c r="B24" s="14" t="s">
        <v>61</v>
      </c>
      <c r="C24" s="17" t="s">
        <v>62</v>
      </c>
      <c r="D24" s="13">
        <v>27.61</v>
      </c>
      <c r="E24" s="13"/>
      <c r="F24" s="6" t="s">
        <v>15</v>
      </c>
      <c r="G24" s="6" t="s">
        <v>15</v>
      </c>
      <c r="H24" s="6" t="s">
        <v>15</v>
      </c>
      <c r="I24" s="6"/>
      <c r="J24" s="21" t="s">
        <v>63</v>
      </c>
    </row>
    <row r="25" spans="1:10" ht="48.75" thickBot="1" x14ac:dyDescent="0.25">
      <c r="A25" s="12">
        <v>21</v>
      </c>
      <c r="B25" s="14" t="s">
        <v>69</v>
      </c>
      <c r="C25" s="17" t="s">
        <v>70</v>
      </c>
      <c r="D25" s="13">
        <v>352.3</v>
      </c>
      <c r="E25" s="13"/>
      <c r="F25" s="6" t="s">
        <v>15</v>
      </c>
      <c r="G25" s="6" t="s">
        <v>15</v>
      </c>
      <c r="H25" s="6" t="s">
        <v>15</v>
      </c>
      <c r="I25" s="6"/>
      <c r="J25" s="21" t="s">
        <v>45</v>
      </c>
    </row>
    <row r="26" spans="1:10" ht="48.75" thickBot="1" x14ac:dyDescent="0.25">
      <c r="A26" s="32">
        <v>22</v>
      </c>
      <c r="B26" s="33" t="s">
        <v>65</v>
      </c>
      <c r="C26" s="34" t="s">
        <v>66</v>
      </c>
      <c r="D26" s="35">
        <v>2667.28</v>
      </c>
      <c r="E26" s="35"/>
      <c r="F26" s="36" t="s">
        <v>15</v>
      </c>
      <c r="G26" s="36" t="s">
        <v>15</v>
      </c>
      <c r="H26" s="36" t="s">
        <v>21</v>
      </c>
      <c r="I26" s="36"/>
      <c r="J26" s="37" t="s">
        <v>45</v>
      </c>
    </row>
    <row r="27" spans="1:10" x14ac:dyDescent="0.2">
      <c r="B27"/>
      <c r="C27"/>
      <c r="D27"/>
      <c r="E27"/>
      <c r="F27"/>
      <c r="J27"/>
    </row>
    <row r="28" spans="1:10" x14ac:dyDescent="0.2">
      <c r="B28" s="4"/>
      <c r="C28" s="4"/>
      <c r="D28" s="9"/>
      <c r="E28"/>
      <c r="F28"/>
    </row>
    <row r="29" spans="1:10" x14ac:dyDescent="0.2">
      <c r="C29" s="10"/>
      <c r="D29" s="9"/>
      <c r="E29"/>
      <c r="F29"/>
    </row>
    <row r="30" spans="1:10" x14ac:dyDescent="0.2">
      <c r="D30" s="9"/>
      <c r="E30"/>
      <c r="F30"/>
    </row>
    <row r="32" spans="1:10" x14ac:dyDescent="0.2">
      <c r="C32" s="11">
        <f>C28/D20</f>
        <v>0</v>
      </c>
    </row>
  </sheetData>
  <mergeCells count="2">
    <mergeCell ref="A2:J2"/>
    <mergeCell ref="A3:J3"/>
  </mergeCells>
  <printOptions horizontalCentered="1"/>
  <pageMargins left="0.25" right="0.25" top="0.75" bottom="0.75" header="0.3" footer="0.3"/>
  <pageSetup paperSize="9" scale="54" firstPageNumber="0" fitToWidth="0" orientation="portrait" horizontalDpi="300" verticalDpi="300" r:id="rId1"/>
  <headerFooter alignWithMargins="0"/>
  <rowBreaks count="2" manualBreakCount="2">
    <brk id="30" max="16383" man="1"/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zoomScale="75" zoomScaleSheetLayoutView="75" workbookViewId="0"/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zoomScale="75" zoomScaleSheetLayoutView="75" workbookViewId="0"/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Arkusz1</vt:lpstr>
      <vt:lpstr>Arkusz2</vt:lpstr>
      <vt:lpstr>Arkusz3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</dc:creator>
  <cp:lastModifiedBy>J.Rams</cp:lastModifiedBy>
  <cp:lastPrinted>2023-09-18T07:49:15Z</cp:lastPrinted>
  <dcterms:created xsi:type="dcterms:W3CDTF">2016-09-06T12:31:47Z</dcterms:created>
  <dcterms:modified xsi:type="dcterms:W3CDTF">2024-09-05T11:47:29Z</dcterms:modified>
</cp:coreProperties>
</file>